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3"/>
  </bookViews>
  <sheets>
    <sheet name="P&amp;L" sheetId="1" r:id="rId1"/>
    <sheet name="BS" sheetId="2" r:id="rId2"/>
    <sheet name="CF" sheetId="3" r:id="rId3"/>
    <sheet name="EQTY" sheetId="4" r:id="rId4"/>
  </sheets>
  <definedNames>
    <definedName name="_xlnm.Print_Area" localSheetId="3">'EQTY'!$A$1:$L$29</definedName>
    <definedName name="_xlnm.Print_Area" localSheetId="0">'P&amp;L'!$A$1:$H$49</definedName>
  </definedNames>
  <calcPr fullCalcOnLoad="1"/>
</workbook>
</file>

<file path=xl/comments4.xml><?xml version="1.0" encoding="utf-8"?>
<comments xmlns="http://schemas.openxmlformats.org/spreadsheetml/2006/main">
  <authors>
    <author>Chay Seong Cheng</author>
  </authors>
  <commentList>
    <comment ref="K26" authorId="0">
      <text>
        <r>
          <rPr>
            <b/>
            <sz val="8"/>
            <rFont val="Tahoma"/>
            <family val="0"/>
          </rPr>
          <t xml:space="preserve">Audit Adjustment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<sst xmlns="http://schemas.openxmlformats.org/spreadsheetml/2006/main" count="180" uniqueCount="146">
  <si>
    <t>LIPO CORPORATION BERHAD</t>
  </si>
  <si>
    <t>( Company No: 491485-V )</t>
  </si>
  <si>
    <t>( Incorporated in Malaysia )</t>
  </si>
  <si>
    <t>CONDENSED CONSOLIDATED  INCOME STATEMENTS</t>
  </si>
  <si>
    <t>Revenue</t>
  </si>
  <si>
    <t>Other operating income</t>
  </si>
  <si>
    <t xml:space="preserve">The Condensed Consolidated Income Statements should be read in conjuction with the </t>
  </si>
  <si>
    <t>RM'000</t>
  </si>
  <si>
    <t>INDIVIDUAL PERIOD</t>
  </si>
  <si>
    <t>CUMULATIVE PERIOD</t>
  </si>
  <si>
    <t>Preceding Year</t>
  </si>
  <si>
    <t>Current Year</t>
  </si>
  <si>
    <t>Corresponding</t>
  </si>
  <si>
    <t>Quarter</t>
  </si>
  <si>
    <t>To Date</t>
  </si>
  <si>
    <t>Period</t>
  </si>
  <si>
    <t>RM '000</t>
  </si>
  <si>
    <t xml:space="preserve"> </t>
  </si>
  <si>
    <t xml:space="preserve">Current </t>
  </si>
  <si>
    <t xml:space="preserve">Preceding </t>
  </si>
  <si>
    <t>Financial Year</t>
  </si>
  <si>
    <t>Net tangible assets per share (RM)</t>
  </si>
  <si>
    <t>CONDENSED CONSOLIDATED  STATEMENT OF CHANGES IN EQUITY</t>
  </si>
  <si>
    <t>Share</t>
  </si>
  <si>
    <t>Capital</t>
  </si>
  <si>
    <t xml:space="preserve">Share </t>
  </si>
  <si>
    <t>Premium</t>
  </si>
  <si>
    <t>Reserve</t>
  </si>
  <si>
    <t>Retained</t>
  </si>
  <si>
    <t>Profits</t>
  </si>
  <si>
    <t>Total</t>
  </si>
  <si>
    <t xml:space="preserve">Non-Distributable </t>
  </si>
  <si>
    <t>Distributable</t>
  </si>
  <si>
    <t>CONDENSED CONSOLIDATED  CASH FLOW STATEMENT</t>
  </si>
  <si>
    <t>CONDENSED CONSOLIDATED  BALANCE SHEET</t>
  </si>
  <si>
    <t>Depreciation</t>
  </si>
  <si>
    <t>Interest expense</t>
  </si>
  <si>
    <t>Interest income</t>
  </si>
  <si>
    <t>(Increase)/Decrease in inventories</t>
  </si>
  <si>
    <t>(Inc)/Dec in trade and other receivables</t>
  </si>
  <si>
    <t>Inc/(Dec) in trade and other payables</t>
  </si>
  <si>
    <t>Cash generated from / (used in) operations</t>
  </si>
  <si>
    <t>Income tax paid</t>
  </si>
  <si>
    <t>Interest paid</t>
  </si>
  <si>
    <t>Net cash from operating activities</t>
  </si>
  <si>
    <t>CASH FLOWS FROM INVESTING ACTIVITIES</t>
  </si>
  <si>
    <t>Interest received</t>
  </si>
  <si>
    <t>Proceeds from disposal of property, plant and equipment</t>
  </si>
  <si>
    <t>Purchase of property, plant and equipment</t>
  </si>
  <si>
    <t>Net cash used in investing activities</t>
  </si>
  <si>
    <t>CASH FLOWS FROM FINANCING ACTIVITIES</t>
  </si>
  <si>
    <t>Repayment of hire purchase creditors</t>
  </si>
  <si>
    <t>Repayment of term loans</t>
  </si>
  <si>
    <t>Net cash (used in)/from financing activities</t>
  </si>
  <si>
    <t xml:space="preserve">CASH AND CASH EQUIVALENTS </t>
  </si>
  <si>
    <t xml:space="preserve">Reserve on </t>
  </si>
  <si>
    <t>Consolidation</t>
  </si>
  <si>
    <t xml:space="preserve">Exchange </t>
  </si>
  <si>
    <t xml:space="preserve">Fluctuation </t>
  </si>
  <si>
    <t>Legal</t>
  </si>
  <si>
    <t xml:space="preserve">Capital </t>
  </si>
  <si>
    <t>30/6/2002</t>
  </si>
  <si>
    <t xml:space="preserve">  Total current assets</t>
  </si>
  <si>
    <t xml:space="preserve">   Total current liabilities</t>
  </si>
  <si>
    <t>NET CURRENT ASSETS/(LIABILITIES)</t>
  </si>
  <si>
    <t>Represented by :-</t>
  </si>
  <si>
    <t xml:space="preserve">The Condensed Consolidated Balance Sheet should be read in conjuction with the </t>
  </si>
  <si>
    <t>Adjustments for Non Cash Items :-</t>
  </si>
  <si>
    <t xml:space="preserve">The Condensed Consolidated Cashflow Statement should be read in conjuction with the </t>
  </si>
  <si>
    <t>Operating expenses</t>
  </si>
  <si>
    <t>Finance costs</t>
  </si>
  <si>
    <t xml:space="preserve">Taxation </t>
  </si>
  <si>
    <t>- The Company and its subsidiaries</t>
  </si>
  <si>
    <t>Minority interests</t>
  </si>
  <si>
    <t xml:space="preserve">         </t>
  </si>
  <si>
    <t>*</t>
  </si>
  <si>
    <t>GROUP</t>
  </si>
  <si>
    <t>1.PROPERTY , PLANT &amp; EQUIPMENT</t>
  </si>
  <si>
    <t xml:space="preserve"> Gain on foreign exchange</t>
  </si>
  <si>
    <t xml:space="preserve">   Stocks </t>
  </si>
  <si>
    <t xml:space="preserve">   Trade debtors</t>
  </si>
  <si>
    <t xml:space="preserve">   Other debtors , deposit &amp; prepayment</t>
  </si>
  <si>
    <t xml:space="preserve">   Fixed Deposits</t>
  </si>
  <si>
    <t xml:space="preserve">   Cash and bank balances</t>
  </si>
  <si>
    <t xml:space="preserve">   Trade creditors</t>
  </si>
  <si>
    <t xml:space="preserve">   Other creditors , accruals &amp; provision</t>
  </si>
  <si>
    <t xml:space="preserve">   Hire purchase creditors</t>
  </si>
  <si>
    <t xml:space="preserve">   Bank borrowings / bankers acceptance</t>
  </si>
  <si>
    <t xml:space="preserve">   Bank overdraft</t>
  </si>
  <si>
    <t xml:space="preserve">   Taxation</t>
  </si>
  <si>
    <t>Quarter ended</t>
  </si>
  <si>
    <t>Profit/(Loss) from operations</t>
  </si>
  <si>
    <t>Profit/(Loss) before tax</t>
  </si>
  <si>
    <t>Profit/(Loss) after tax</t>
  </si>
  <si>
    <t>Net profit/(Loss) for the period</t>
  </si>
  <si>
    <t>Audited Financial Statement for the year ended 30 June 2002.</t>
  </si>
  <si>
    <t xml:space="preserve">As At </t>
  </si>
  <si>
    <t>As At</t>
  </si>
  <si>
    <t>( Unaudited )</t>
  </si>
  <si>
    <t>( Audited )</t>
  </si>
  <si>
    <t>2.INVESTMENT</t>
  </si>
  <si>
    <t>Audited Financial Statements for the year ended 30 June 2002.</t>
  </si>
  <si>
    <t>Ended</t>
  </si>
  <si>
    <t>Net profit/(loss) before taxation</t>
  </si>
  <si>
    <t>Operating loss before working capital changes</t>
  </si>
  <si>
    <t xml:space="preserve"> Changes in Working Capital :-</t>
  </si>
  <si>
    <t>Exchange fluctuation during the period</t>
  </si>
  <si>
    <t xml:space="preserve">   Tax recoverable </t>
  </si>
  <si>
    <t>Earnings/(Loss) per share ( sen )</t>
  </si>
  <si>
    <t xml:space="preserve">          - Basic </t>
  </si>
  <si>
    <t xml:space="preserve">          - Diluted </t>
  </si>
  <si>
    <t>Note 1</t>
  </si>
  <si>
    <t>NET CHANGE IN CASH &amp; CASH EQUIVALENT</t>
  </si>
  <si>
    <t>CASH &amp; CASH EQUIVALENTS AS AT 1 JULY 2002</t>
  </si>
  <si>
    <t xml:space="preserve">The Condensed Consolidated Statement of Changes in Equity should be read in conjuction with the Audited Financial Statements for the year ended 30 June 2002  </t>
  </si>
  <si>
    <t>to licensed bank to secure certain facilities issued by the licensed banks on behalf of the Company and of the subsidiaries.</t>
  </si>
  <si>
    <t>INTERIM REPORT FOR THE SIX MONTHS ENDED 31 DECEMBER 2002</t>
  </si>
  <si>
    <t>AS AT 31 DECEMBER 2002</t>
  </si>
  <si>
    <t>31/12/2002</t>
  </si>
  <si>
    <t>3.INTANGIBLE ASSETS</t>
  </si>
  <si>
    <t>4.GOODWILL ON CONSOLIDATION</t>
  </si>
  <si>
    <t>5.CURRENT ASSETS</t>
  </si>
  <si>
    <t>6.CURRENT LIABILITIES</t>
  </si>
  <si>
    <t>7.SHARE CAPITAL</t>
  </si>
  <si>
    <t>8.SHARE PREMIUM</t>
  </si>
  <si>
    <t>9.RETAINED PROFITS</t>
  </si>
  <si>
    <t>10.EXCHANGE FLUCTUATION RESERVE</t>
  </si>
  <si>
    <t>11.CAPITAL RESERVE</t>
  </si>
  <si>
    <t>12.RESERVE ON CONSOLIDATION</t>
  </si>
  <si>
    <t>13.LONG TERM LIABILITIES</t>
  </si>
  <si>
    <t>14.MINORITY INTERESTS</t>
  </si>
  <si>
    <t>15.DEFERRED TAXATION</t>
  </si>
  <si>
    <t>31/12/2001</t>
  </si>
  <si>
    <t>Amortisation of Goodwill on consolidation</t>
  </si>
  <si>
    <t>Six Months</t>
  </si>
  <si>
    <t>Drawdown of banker acceptance</t>
  </si>
  <si>
    <t>Repayment of banker acceptance</t>
  </si>
  <si>
    <t xml:space="preserve">     SHAREHOLDERS' FUNDS</t>
  </si>
  <si>
    <t>CURRENT PERIOD</t>
  </si>
  <si>
    <t>At 30 June 2002</t>
  </si>
  <si>
    <t>Net profit/(loss) for the period</t>
  </si>
  <si>
    <t>Balance as at 31 December 2002</t>
  </si>
  <si>
    <t xml:space="preserve">Note 1 : The amount excluded deposits amounting to RM200,436 (30 June 2002 : RM200,436) that have been pledged </t>
  </si>
  <si>
    <t>There are no comparative figures as this is the first year to prepare the interim financial report in accordance with MASB 26, Interim Financial Reporting.</t>
  </si>
  <si>
    <t>As restated - 30 June 2002</t>
  </si>
  <si>
    <t>Prior year adjustment - Deferred taxation ( MASB 25 )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</si>
</sst>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00_);_(* \(#,##0.00000\);_(* &quot;-&quot;??_);_(@_)"/>
    <numFmt numFmtId="167" formatCode="_-* #,##0_-;\-* #,##0_-;_-* &quot;-&quot;??_-;_-@_-"/>
    <numFmt numFmtId="168" formatCode="#,##0.0_);\(#,##0.0\)"/>
    <numFmt numFmtId="169" formatCode="0.0%"/>
  </numFmts>
  <fonts count="15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0"/>
    </font>
    <font>
      <b/>
      <i/>
      <sz val="13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4" fontId="4" fillId="0" borderId="0" xfId="15" applyNumberFormat="1" applyFont="1" applyAlignment="1">
      <alignment/>
    </xf>
    <xf numFmtId="164" fontId="4" fillId="0" borderId="1" xfId="15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 horizontal="right"/>
    </xf>
    <xf numFmtId="37" fontId="4" fillId="0" borderId="0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37" fontId="4" fillId="0" borderId="0" xfId="0" applyNumberFormat="1" applyFont="1" applyFill="1" applyAlignment="1">
      <alignment/>
    </xf>
    <xf numFmtId="37" fontId="4" fillId="0" borderId="1" xfId="0" applyNumberFormat="1" applyFont="1" applyBorder="1" applyAlignment="1">
      <alignment/>
    </xf>
    <xf numFmtId="37" fontId="4" fillId="0" borderId="3" xfId="0" applyNumberFormat="1" applyFont="1" applyBorder="1" applyAlignment="1">
      <alignment/>
    </xf>
    <xf numFmtId="39" fontId="4" fillId="0" borderId="0" xfId="0" applyNumberFormat="1" applyFont="1" applyBorder="1" applyAlignment="1">
      <alignment/>
    </xf>
    <xf numFmtId="164" fontId="4" fillId="0" borderId="0" xfId="15" applyNumberFormat="1" applyFont="1" applyAlignment="1">
      <alignment horizontal="center"/>
    </xf>
    <xf numFmtId="164" fontId="3" fillId="0" borderId="0" xfId="0" applyNumberFormat="1" applyFont="1" applyBorder="1" applyAlignment="1" applyProtection="1" quotePrefix="1">
      <alignment horizontal="left"/>
      <protection/>
    </xf>
    <xf numFmtId="164" fontId="4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left"/>
    </xf>
    <xf numFmtId="164" fontId="4" fillId="0" borderId="3" xfId="0" applyNumberFormat="1" applyFont="1" applyBorder="1" applyAlignment="1" applyProtection="1">
      <alignment horizontal="right"/>
      <protection/>
    </xf>
    <xf numFmtId="164" fontId="6" fillId="0" borderId="0" xfId="0" applyNumberFormat="1" applyFont="1" applyBorder="1" applyAlignment="1" applyProtection="1">
      <alignment horizontal="left"/>
      <protection/>
    </xf>
    <xf numFmtId="164" fontId="6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>
      <alignment/>
    </xf>
    <xf numFmtId="164" fontId="6" fillId="0" borderId="0" xfId="0" applyNumberFormat="1" applyFont="1" applyBorder="1" applyAlignment="1" applyProtection="1" quotePrefix="1">
      <alignment horizontal="left"/>
      <protection/>
    </xf>
    <xf numFmtId="164" fontId="3" fillId="0" borderId="0" xfId="0" applyNumberFormat="1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164" fontId="4" fillId="0" borderId="3" xfId="0" applyNumberFormat="1" applyFont="1" applyBorder="1" applyAlignment="1" applyProtection="1">
      <alignment/>
      <protection/>
    </xf>
    <xf numFmtId="164" fontId="6" fillId="0" borderId="0" xfId="0" applyNumberFormat="1" applyFont="1" applyBorder="1" applyAlignment="1" applyProtection="1">
      <alignment/>
      <protection locked="0"/>
    </xf>
    <xf numFmtId="164" fontId="4" fillId="0" borderId="0" xfId="0" applyNumberFormat="1" applyFont="1" applyBorder="1" applyAlignment="1" applyProtection="1">
      <alignment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4" fontId="4" fillId="0" borderId="1" xfId="0" applyNumberFormat="1" applyFont="1" applyBorder="1" applyAlignment="1" applyProtection="1">
      <alignment/>
      <protection locked="0"/>
    </xf>
    <xf numFmtId="164" fontId="11" fillId="0" borderId="1" xfId="15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 quotePrefix="1">
      <alignment horizontal="right"/>
    </xf>
    <xf numFmtId="164" fontId="11" fillId="0" borderId="0" xfId="15" applyNumberFormat="1" applyFont="1" applyAlignment="1">
      <alignment/>
    </xf>
    <xf numFmtId="164" fontId="11" fillId="0" borderId="3" xfId="15" applyNumberFormat="1" applyFont="1" applyBorder="1" applyAlignment="1">
      <alignment/>
    </xf>
    <xf numFmtId="0" fontId="11" fillId="0" borderId="0" xfId="0" applyFont="1" applyAlignment="1" quotePrefix="1">
      <alignment/>
    </xf>
    <xf numFmtId="164" fontId="11" fillId="0" borderId="0" xfId="15" applyNumberFormat="1" applyFont="1" applyBorder="1" applyAlignment="1">
      <alignment/>
    </xf>
    <xf numFmtId="0" fontId="11" fillId="0" borderId="0" xfId="0" applyFont="1" applyAlignment="1" quotePrefix="1">
      <alignment horizontal="center"/>
    </xf>
    <xf numFmtId="43" fontId="11" fillId="0" borderId="0" xfId="15" applyNumberFormat="1" applyFont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37" fontId="4" fillId="0" borderId="0" xfId="0" applyNumberFormat="1" applyFont="1" applyFill="1" applyAlignment="1">
      <alignment horizontal="left"/>
    </xf>
    <xf numFmtId="37" fontId="4" fillId="0" borderId="0" xfId="0" applyNumberFormat="1" applyFont="1" applyAlignment="1">
      <alignment horizontal="left"/>
    </xf>
    <xf numFmtId="164" fontId="3" fillId="0" borderId="0" xfId="0" applyNumberFormat="1" applyFont="1" applyBorder="1" applyAlignment="1">
      <alignment/>
    </xf>
    <xf numFmtId="43" fontId="4" fillId="0" borderId="0" xfId="15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64" fontId="4" fillId="0" borderId="0" xfId="15" applyNumberFormat="1" applyFont="1" applyBorder="1" applyAlignment="1">
      <alignment/>
    </xf>
    <xf numFmtId="0" fontId="11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4" fillId="0" borderId="3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9</xdr:row>
      <xdr:rowOff>0</xdr:rowOff>
    </xdr:from>
    <xdr:to>
      <xdr:col>9</xdr:col>
      <xdr:colOff>752475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7591425" y="17145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workbookViewId="0" topLeftCell="A35">
      <selection activeCell="F11" sqref="F11"/>
    </sheetView>
  </sheetViews>
  <sheetFormatPr defaultColWidth="9.140625" defaultRowHeight="12.75"/>
  <cols>
    <col min="1" max="1" width="31.421875" style="39" customWidth="1"/>
    <col min="2" max="2" width="5.57421875" style="39" bestFit="1" customWidth="1"/>
    <col min="3" max="4" width="16.8515625" style="39" customWidth="1"/>
    <col min="5" max="5" width="1.421875" style="39" customWidth="1"/>
    <col min="6" max="6" width="16.00390625" style="39" bestFit="1" customWidth="1"/>
    <col min="7" max="7" width="18.140625" style="39" customWidth="1"/>
    <col min="8" max="16384" width="9.140625" style="39" customWidth="1"/>
  </cols>
  <sheetData>
    <row r="1" spans="1:8" ht="16.5">
      <c r="A1" s="37" t="s">
        <v>0</v>
      </c>
      <c r="B1" s="38"/>
      <c r="C1" s="38"/>
      <c r="D1" s="38"/>
      <c r="E1" s="38"/>
      <c r="F1" s="38" t="s">
        <v>17</v>
      </c>
      <c r="G1" s="38"/>
      <c r="H1" s="38"/>
    </row>
    <row r="2" spans="1:8" ht="16.5">
      <c r="A2" s="37" t="s">
        <v>1</v>
      </c>
      <c r="B2" s="38"/>
      <c r="C2" s="38"/>
      <c r="D2" s="38"/>
      <c r="E2" s="38"/>
      <c r="F2" s="38"/>
      <c r="G2" s="38"/>
      <c r="H2" s="38"/>
    </row>
    <row r="3" spans="1:8" ht="16.5">
      <c r="A3" s="37" t="s">
        <v>2</v>
      </c>
      <c r="B3" s="38"/>
      <c r="C3" s="38"/>
      <c r="D3" s="38"/>
      <c r="E3" s="38"/>
      <c r="F3" s="38"/>
      <c r="G3" s="38"/>
      <c r="H3" s="38"/>
    </row>
    <row r="4" spans="1:8" ht="16.5">
      <c r="A4" s="38"/>
      <c r="B4" s="38"/>
      <c r="C4" s="38"/>
      <c r="D4" s="38"/>
      <c r="E4" s="38"/>
      <c r="F4" s="38"/>
      <c r="G4" s="38"/>
      <c r="H4" s="38"/>
    </row>
    <row r="5" spans="1:8" ht="16.5">
      <c r="A5" s="37" t="s">
        <v>3</v>
      </c>
      <c r="B5" s="38"/>
      <c r="C5" s="38"/>
      <c r="D5" s="38"/>
      <c r="E5" s="38"/>
      <c r="F5" s="38"/>
      <c r="G5" s="38"/>
      <c r="H5" s="38"/>
    </row>
    <row r="6" spans="1:8" ht="16.5">
      <c r="A6" s="37" t="s">
        <v>116</v>
      </c>
      <c r="B6" s="38"/>
      <c r="C6" s="38"/>
      <c r="D6" s="38"/>
      <c r="E6" s="38"/>
      <c r="F6" s="38"/>
      <c r="G6" s="38"/>
      <c r="H6" s="38"/>
    </row>
    <row r="7" spans="1:8" ht="16.5">
      <c r="A7" s="38"/>
      <c r="B7" s="38"/>
      <c r="C7" s="38"/>
      <c r="D7" s="38"/>
      <c r="E7" s="38"/>
      <c r="F7" s="38"/>
      <c r="G7" s="38"/>
      <c r="H7" s="38"/>
    </row>
    <row r="8" spans="1:8" ht="16.5">
      <c r="A8" s="38"/>
      <c r="B8" s="38"/>
      <c r="C8" s="61" t="s">
        <v>8</v>
      </c>
      <c r="D8" s="61"/>
      <c r="E8" s="37"/>
      <c r="F8" s="61" t="s">
        <v>9</v>
      </c>
      <c r="G8" s="61"/>
      <c r="H8" s="38"/>
    </row>
    <row r="9" spans="1:8" ht="16.5">
      <c r="A9" s="38"/>
      <c r="B9" s="38"/>
      <c r="C9" s="40"/>
      <c r="D9" s="40" t="s">
        <v>10</v>
      </c>
      <c r="E9" s="37"/>
      <c r="F9" s="40"/>
      <c r="G9" s="40" t="s">
        <v>10</v>
      </c>
      <c r="H9" s="38"/>
    </row>
    <row r="10" spans="1:8" ht="16.5">
      <c r="A10" s="38"/>
      <c r="B10" s="37"/>
      <c r="C10" s="40" t="s">
        <v>11</v>
      </c>
      <c r="D10" s="40" t="s">
        <v>12</v>
      </c>
      <c r="E10" s="37"/>
      <c r="F10" s="40" t="s">
        <v>11</v>
      </c>
      <c r="G10" s="40" t="s">
        <v>12</v>
      </c>
      <c r="H10" s="38"/>
    </row>
    <row r="11" spans="1:8" ht="16.5">
      <c r="A11" s="38"/>
      <c r="B11" s="41"/>
      <c r="C11" s="40" t="s">
        <v>90</v>
      </c>
      <c r="D11" s="40" t="s">
        <v>90</v>
      </c>
      <c r="E11" s="37"/>
      <c r="F11" s="40" t="s">
        <v>14</v>
      </c>
      <c r="G11" s="40" t="s">
        <v>15</v>
      </c>
      <c r="H11" s="38"/>
    </row>
    <row r="12" spans="1:8" ht="16.5">
      <c r="A12" s="38"/>
      <c r="B12" s="37"/>
      <c r="C12" s="40" t="s">
        <v>118</v>
      </c>
      <c r="D12" s="42" t="s">
        <v>132</v>
      </c>
      <c r="E12" s="37"/>
      <c r="F12" s="42" t="str">
        <f>C12</f>
        <v>31/12/2002</v>
      </c>
      <c r="G12" s="42" t="str">
        <f>D12</f>
        <v>31/12/2001</v>
      </c>
      <c r="H12" s="38"/>
    </row>
    <row r="13" spans="1:8" ht="16.5">
      <c r="A13" s="38"/>
      <c r="B13" s="38"/>
      <c r="C13" s="40" t="s">
        <v>16</v>
      </c>
      <c r="D13" s="40" t="s">
        <v>16</v>
      </c>
      <c r="E13" s="37"/>
      <c r="F13" s="40" t="s">
        <v>16</v>
      </c>
      <c r="G13" s="40" t="s">
        <v>16</v>
      </c>
      <c r="H13" s="38"/>
    </row>
    <row r="14" spans="1:8" ht="16.5">
      <c r="A14" s="38"/>
      <c r="B14" s="38"/>
      <c r="C14" s="38"/>
      <c r="D14" s="38"/>
      <c r="E14" s="38"/>
      <c r="F14" s="38"/>
      <c r="G14" s="38"/>
      <c r="H14" s="38"/>
    </row>
    <row r="15" spans="1:8" ht="16.5">
      <c r="A15" s="38"/>
      <c r="B15" s="38"/>
      <c r="C15" s="38"/>
      <c r="D15" s="38"/>
      <c r="E15" s="38"/>
      <c r="F15" s="38"/>
      <c r="G15" s="38"/>
      <c r="H15" s="38"/>
    </row>
    <row r="16" spans="1:8" ht="16.5">
      <c r="A16" s="38" t="s">
        <v>4</v>
      </c>
      <c r="B16" s="38"/>
      <c r="C16" s="43">
        <f>F16-5965</f>
        <v>7224</v>
      </c>
      <c r="D16" s="43">
        <v>8048</v>
      </c>
      <c r="E16" s="43"/>
      <c r="F16" s="43">
        <v>13189</v>
      </c>
      <c r="G16" s="43">
        <v>16660</v>
      </c>
      <c r="H16" s="38"/>
    </row>
    <row r="17" spans="1:8" ht="16.5">
      <c r="A17" s="38"/>
      <c r="B17" s="38"/>
      <c r="C17" s="43"/>
      <c r="D17" s="43"/>
      <c r="E17" s="43"/>
      <c r="F17" s="43"/>
      <c r="G17" s="43"/>
      <c r="H17" s="38"/>
    </row>
    <row r="18" spans="1:8" ht="16.5">
      <c r="A18" s="38"/>
      <c r="B18" s="38"/>
      <c r="C18" s="43"/>
      <c r="D18" s="43"/>
      <c r="E18" s="43"/>
      <c r="F18" s="43"/>
      <c r="G18" s="43"/>
      <c r="H18" s="38"/>
    </row>
    <row r="19" spans="1:8" ht="16.5">
      <c r="A19" s="38" t="s">
        <v>69</v>
      </c>
      <c r="B19" s="38"/>
      <c r="C19" s="43">
        <f>F19+6813</f>
        <v>-7780</v>
      </c>
      <c r="D19" s="43">
        <f>-(D16+D22-D25)</f>
        <v>-6406</v>
      </c>
      <c r="E19" s="43"/>
      <c r="F19" s="43">
        <f>-(F16+F22-F25)</f>
        <v>-14593</v>
      </c>
      <c r="G19" s="43">
        <f>-(G16+G22-G25)</f>
        <v>-12960</v>
      </c>
      <c r="H19" s="38"/>
    </row>
    <row r="20" spans="1:8" ht="16.5">
      <c r="A20" s="38"/>
      <c r="B20" s="38"/>
      <c r="C20" s="43"/>
      <c r="D20" s="43"/>
      <c r="E20" s="43"/>
      <c r="F20" s="43"/>
      <c r="G20" s="43"/>
      <c r="H20" s="38"/>
    </row>
    <row r="21" spans="1:8" ht="16.5">
      <c r="A21" s="38"/>
      <c r="B21" s="38"/>
      <c r="C21" s="43"/>
      <c r="D21" s="43"/>
      <c r="E21" s="43"/>
      <c r="F21" s="43"/>
      <c r="G21" s="43"/>
      <c r="H21" s="38"/>
    </row>
    <row r="22" spans="1:8" ht="16.5">
      <c r="A22" s="38" t="s">
        <v>5</v>
      </c>
      <c r="B22" s="38"/>
      <c r="C22" s="44">
        <f>F22-101</f>
        <v>52</v>
      </c>
      <c r="D22" s="44">
        <v>48</v>
      </c>
      <c r="E22" s="43"/>
      <c r="F22" s="44">
        <v>153</v>
      </c>
      <c r="G22" s="44">
        <v>134</v>
      </c>
      <c r="H22" s="38"/>
    </row>
    <row r="23" spans="1:8" ht="16.5">
      <c r="A23" s="38"/>
      <c r="B23" s="38"/>
      <c r="C23" s="43"/>
      <c r="D23" s="43"/>
      <c r="E23" s="43"/>
      <c r="F23" s="43"/>
      <c r="G23" s="43"/>
      <c r="H23" s="38"/>
    </row>
    <row r="24" spans="1:8" ht="16.5">
      <c r="A24" s="38"/>
      <c r="B24" s="38"/>
      <c r="C24" s="43"/>
      <c r="D24" s="43"/>
      <c r="E24" s="43"/>
      <c r="F24" s="43"/>
      <c r="G24" s="43"/>
      <c r="H24" s="38"/>
    </row>
    <row r="25" spans="1:8" ht="16.5">
      <c r="A25" s="38" t="s">
        <v>91</v>
      </c>
      <c r="B25" s="38"/>
      <c r="C25" s="43">
        <f>SUM(C16:C22)</f>
        <v>-504</v>
      </c>
      <c r="D25" s="43">
        <f>D30-D28</f>
        <v>1690</v>
      </c>
      <c r="E25" s="43"/>
      <c r="F25" s="43">
        <f>F30-F28</f>
        <v>-1251</v>
      </c>
      <c r="G25" s="43">
        <f>G30-G28</f>
        <v>3834</v>
      </c>
      <c r="H25" s="38"/>
    </row>
    <row r="26" spans="1:8" ht="16.5">
      <c r="A26" s="38"/>
      <c r="B26" s="38"/>
      <c r="C26" s="43"/>
      <c r="D26" s="43"/>
      <c r="E26" s="43"/>
      <c r="F26" s="43"/>
      <c r="G26" s="43"/>
      <c r="H26" s="38"/>
    </row>
    <row r="27" spans="1:8" ht="16.5">
      <c r="A27" s="38"/>
      <c r="B27" s="38"/>
      <c r="C27" s="43"/>
      <c r="D27" s="43"/>
      <c r="E27" s="43"/>
      <c r="F27" s="43"/>
      <c r="G27" s="43"/>
      <c r="H27" s="38"/>
    </row>
    <row r="28" spans="1:8" ht="16.5">
      <c r="A28" s="38" t="s">
        <v>70</v>
      </c>
      <c r="B28" s="38"/>
      <c r="C28" s="44">
        <f>F28+156</f>
        <v>-153</v>
      </c>
      <c r="D28" s="44">
        <v>-291</v>
      </c>
      <c r="E28" s="43"/>
      <c r="F28" s="44">
        <v>-309</v>
      </c>
      <c r="G28" s="44">
        <v>-595</v>
      </c>
      <c r="H28" s="38"/>
    </row>
    <row r="29" spans="1:8" ht="16.5">
      <c r="A29" s="38"/>
      <c r="B29" s="38"/>
      <c r="C29" s="43"/>
      <c r="D29" s="43"/>
      <c r="E29" s="43"/>
      <c r="F29" s="43"/>
      <c r="G29" s="43"/>
      <c r="H29" s="38"/>
    </row>
    <row r="30" spans="1:8" ht="16.5">
      <c r="A30" s="38" t="s">
        <v>92</v>
      </c>
      <c r="B30" s="38"/>
      <c r="C30" s="43">
        <f>C25+C28</f>
        <v>-657</v>
      </c>
      <c r="D30" s="43">
        <f>D35-D33</f>
        <v>1399</v>
      </c>
      <c r="E30" s="43"/>
      <c r="F30" s="43">
        <f>F35-F33</f>
        <v>-1560</v>
      </c>
      <c r="G30" s="43">
        <f>G35-G33</f>
        <v>3239</v>
      </c>
      <c r="H30" s="38"/>
    </row>
    <row r="31" spans="1:8" ht="16.5">
      <c r="A31" s="38"/>
      <c r="B31" s="38"/>
      <c r="C31" s="43"/>
      <c r="D31" s="43"/>
      <c r="E31" s="43"/>
      <c r="F31" s="43"/>
      <c r="G31" s="43"/>
      <c r="H31" s="38"/>
    </row>
    <row r="32" spans="1:8" ht="16.5">
      <c r="A32" s="38" t="s">
        <v>71</v>
      </c>
      <c r="B32" s="38"/>
      <c r="C32" s="43"/>
      <c r="D32" s="43"/>
      <c r="E32" s="43"/>
      <c r="F32" s="43"/>
      <c r="G32" s="43"/>
      <c r="H32" s="38"/>
    </row>
    <row r="33" spans="1:8" ht="16.5">
      <c r="A33" s="45" t="s">
        <v>72</v>
      </c>
      <c r="B33" s="38"/>
      <c r="C33" s="44">
        <f>F33+192</f>
        <v>95</v>
      </c>
      <c r="D33" s="44">
        <v>-6</v>
      </c>
      <c r="E33" s="43"/>
      <c r="F33" s="44">
        <v>-97</v>
      </c>
      <c r="G33" s="44">
        <v>-93</v>
      </c>
      <c r="H33" s="38"/>
    </row>
    <row r="34" spans="1:8" ht="16.5">
      <c r="A34" s="38"/>
      <c r="B34" s="38"/>
      <c r="C34" s="43"/>
      <c r="D34" s="43"/>
      <c r="E34" s="43"/>
      <c r="F34" s="43"/>
      <c r="G34" s="43"/>
      <c r="H34" s="38"/>
    </row>
    <row r="35" spans="1:8" ht="16.5">
      <c r="A35" s="38" t="s">
        <v>93</v>
      </c>
      <c r="B35" s="38"/>
      <c r="C35" s="46">
        <f>C33+C30</f>
        <v>-562</v>
      </c>
      <c r="D35" s="46">
        <v>1393</v>
      </c>
      <c r="E35" s="46"/>
      <c r="F35" s="46">
        <f>F39-F37</f>
        <v>-1657</v>
      </c>
      <c r="G35" s="46">
        <v>3146</v>
      </c>
      <c r="H35" s="38"/>
    </row>
    <row r="36" spans="1:8" ht="16.5">
      <c r="A36" s="38"/>
      <c r="B36" s="38"/>
      <c r="C36" s="43"/>
      <c r="D36" s="43"/>
      <c r="E36" s="43"/>
      <c r="F36" s="43"/>
      <c r="G36" s="43"/>
      <c r="H36" s="38"/>
    </row>
    <row r="37" spans="1:8" ht="16.5">
      <c r="A37" s="38" t="s">
        <v>73</v>
      </c>
      <c r="B37" s="38"/>
      <c r="C37" s="43">
        <f>F37+9</f>
        <v>-11</v>
      </c>
      <c r="D37" s="43">
        <v>0</v>
      </c>
      <c r="E37" s="43"/>
      <c r="F37" s="43">
        <v>-20</v>
      </c>
      <c r="G37" s="43">
        <v>0</v>
      </c>
      <c r="H37" s="38"/>
    </row>
    <row r="38" spans="1:8" ht="16.5">
      <c r="A38" s="38"/>
      <c r="B38" s="38"/>
      <c r="C38" s="43"/>
      <c r="D38" s="43"/>
      <c r="E38" s="43"/>
      <c r="F38" s="43"/>
      <c r="G38" s="43"/>
      <c r="H38" s="38"/>
    </row>
    <row r="39" spans="1:8" ht="17.25" thickBot="1">
      <c r="A39" s="38" t="s">
        <v>94</v>
      </c>
      <c r="B39" s="38"/>
      <c r="C39" s="36">
        <f>C35+C37</f>
        <v>-573</v>
      </c>
      <c r="D39" s="36">
        <f>D35+D37</f>
        <v>1393</v>
      </c>
      <c r="E39" s="43"/>
      <c r="F39" s="36">
        <v>-1677</v>
      </c>
      <c r="G39" s="36">
        <f>G35+G37</f>
        <v>3146</v>
      </c>
      <c r="H39" s="38"/>
    </row>
    <row r="40" spans="1:8" ht="17.25" thickTop="1">
      <c r="A40" s="38"/>
      <c r="B40" s="38"/>
      <c r="C40" s="43"/>
      <c r="D40" s="43"/>
      <c r="E40" s="43"/>
      <c r="F40" s="43"/>
      <c r="G40" s="43"/>
      <c r="H40" s="38"/>
    </row>
    <row r="41" spans="1:8" ht="16.5">
      <c r="A41" s="38" t="s">
        <v>108</v>
      </c>
      <c r="B41" s="38"/>
      <c r="C41" s="43"/>
      <c r="D41" s="43"/>
      <c r="E41" s="43"/>
      <c r="F41" s="43"/>
      <c r="G41" s="43"/>
      <c r="H41" s="38"/>
    </row>
    <row r="42" spans="1:8" ht="16.5">
      <c r="A42" s="38"/>
      <c r="B42" s="38"/>
      <c r="C42" s="43"/>
      <c r="D42" s="43"/>
      <c r="E42" s="43"/>
      <c r="F42" s="43"/>
      <c r="G42" s="43"/>
      <c r="H42" s="38"/>
    </row>
    <row r="43" spans="1:8" ht="16.5">
      <c r="A43" s="58" t="s">
        <v>109</v>
      </c>
      <c r="B43" s="47"/>
      <c r="C43" s="48">
        <f>C39/50323*100</f>
        <v>-1.1386443574508676</v>
      </c>
      <c r="D43" s="48">
        <f>D39/50323*100</f>
        <v>2.7681179579913757</v>
      </c>
      <c r="E43" s="43" t="s">
        <v>75</v>
      </c>
      <c r="F43" s="48">
        <f>F39/50323*100</f>
        <v>-3.332472229398088</v>
      </c>
      <c r="G43" s="48">
        <f>G39/50323*100</f>
        <v>6.251614569878584</v>
      </c>
      <c r="H43" s="38"/>
    </row>
    <row r="44" spans="1:8" ht="16.5">
      <c r="A44" s="49"/>
      <c r="B44" s="49"/>
      <c r="C44" s="43"/>
      <c r="D44" s="43"/>
      <c r="E44" s="43"/>
      <c r="F44" s="43"/>
      <c r="G44" s="43"/>
      <c r="H44" s="38"/>
    </row>
    <row r="45" spans="1:8" ht="16.5">
      <c r="A45" s="58" t="s">
        <v>110</v>
      </c>
      <c r="B45" s="47"/>
      <c r="C45" s="43">
        <v>0</v>
      </c>
      <c r="D45" s="43">
        <v>0</v>
      </c>
      <c r="E45" s="43"/>
      <c r="F45" s="43">
        <v>0</v>
      </c>
      <c r="G45" s="43">
        <v>0</v>
      </c>
      <c r="H45" s="38"/>
    </row>
    <row r="46" spans="1:8" ht="16.5">
      <c r="A46" s="38" t="s">
        <v>74</v>
      </c>
      <c r="B46" s="38"/>
      <c r="C46" s="38"/>
      <c r="D46" s="38"/>
      <c r="E46" s="38"/>
      <c r="F46" s="38"/>
      <c r="G46" s="38"/>
      <c r="H46" s="38"/>
    </row>
    <row r="47" spans="1:8" ht="17.25">
      <c r="A47" s="50" t="s">
        <v>6</v>
      </c>
      <c r="B47" s="50"/>
      <c r="C47" s="38"/>
      <c r="D47" s="38"/>
      <c r="E47" s="38"/>
      <c r="F47" s="38"/>
      <c r="G47" s="38"/>
      <c r="H47" s="38"/>
    </row>
    <row r="48" spans="1:8" ht="17.25">
      <c r="A48" s="50" t="s">
        <v>101</v>
      </c>
      <c r="B48" s="50"/>
      <c r="C48" s="38"/>
      <c r="D48" s="38"/>
      <c r="E48" s="38"/>
      <c r="F48" s="38"/>
      <c r="G48" s="38"/>
      <c r="H48" s="38"/>
    </row>
  </sheetData>
  <mergeCells count="2">
    <mergeCell ref="C8:D8"/>
    <mergeCell ref="F8:G8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workbookViewId="0" topLeftCell="A1">
      <selection activeCell="E3" sqref="E3"/>
    </sheetView>
  </sheetViews>
  <sheetFormatPr defaultColWidth="9.140625" defaultRowHeight="12.75"/>
  <cols>
    <col min="1" max="1" width="45.28125" style="0" customWidth="1"/>
    <col min="2" max="2" width="3.421875" style="0" customWidth="1"/>
    <col min="3" max="3" width="13.28125" style="0" bestFit="1" customWidth="1"/>
    <col min="4" max="4" width="14.421875" style="0" bestFit="1" customWidth="1"/>
  </cols>
  <sheetData>
    <row r="1" spans="1:4" ht="15">
      <c r="A1" s="2" t="s">
        <v>0</v>
      </c>
      <c r="B1" s="1"/>
      <c r="C1" s="1"/>
      <c r="D1" s="1"/>
    </row>
    <row r="2" spans="1:4" ht="15">
      <c r="A2" s="2" t="s">
        <v>1</v>
      </c>
      <c r="B2" s="1"/>
      <c r="C2" s="1"/>
      <c r="D2" s="1"/>
    </row>
    <row r="3" spans="1:4" ht="15">
      <c r="A3" s="2" t="s">
        <v>2</v>
      </c>
      <c r="B3" s="1"/>
      <c r="C3" s="1"/>
      <c r="D3" s="1"/>
    </row>
    <row r="4" spans="1:4" ht="15">
      <c r="A4" s="1"/>
      <c r="B4" s="1"/>
      <c r="C4" s="1"/>
      <c r="D4" s="8"/>
    </row>
    <row r="5" spans="1:4" ht="15">
      <c r="A5" s="2" t="s">
        <v>34</v>
      </c>
      <c r="B5" s="1"/>
      <c r="C5" s="1"/>
      <c r="D5" s="8"/>
    </row>
    <row r="6" spans="1:4" ht="15">
      <c r="A6" s="2" t="s">
        <v>117</v>
      </c>
      <c r="B6" s="1"/>
      <c r="C6" s="1"/>
      <c r="D6" s="8"/>
    </row>
    <row r="7" spans="1:4" ht="15">
      <c r="A7" s="1"/>
      <c r="B7" s="1"/>
      <c r="C7" s="56" t="s">
        <v>98</v>
      </c>
      <c r="D7" s="56" t="s">
        <v>99</v>
      </c>
    </row>
    <row r="8" spans="1:4" ht="15">
      <c r="A8" s="1"/>
      <c r="B8" s="1"/>
      <c r="C8" s="56" t="s">
        <v>18</v>
      </c>
      <c r="D8" s="56" t="s">
        <v>19</v>
      </c>
    </row>
    <row r="9" spans="1:4" ht="15">
      <c r="A9" s="1"/>
      <c r="B9" s="2"/>
      <c r="C9" s="56" t="s">
        <v>13</v>
      </c>
      <c r="D9" s="56" t="s">
        <v>20</v>
      </c>
    </row>
    <row r="10" spans="1:4" ht="15">
      <c r="A10" s="1"/>
      <c r="B10" s="3"/>
      <c r="C10" s="56" t="s">
        <v>97</v>
      </c>
      <c r="D10" s="56" t="s">
        <v>96</v>
      </c>
    </row>
    <row r="11" spans="1:4" ht="15">
      <c r="A11" s="1"/>
      <c r="B11" s="2"/>
      <c r="C11" s="56" t="s">
        <v>118</v>
      </c>
      <c r="D11" s="56" t="s">
        <v>61</v>
      </c>
    </row>
    <row r="12" spans="1:4" ht="15">
      <c r="A12" s="1"/>
      <c r="B12" s="1"/>
      <c r="C12" s="56" t="s">
        <v>16</v>
      </c>
      <c r="D12" s="56" t="s">
        <v>16</v>
      </c>
    </row>
    <row r="13" spans="1:4" ht="15">
      <c r="A13" s="9" t="s">
        <v>77</v>
      </c>
      <c r="B13" s="9"/>
      <c r="C13" s="9">
        <v>44135</v>
      </c>
      <c r="D13" s="9">
        <v>45409</v>
      </c>
    </row>
    <row r="14" spans="1:4" ht="15">
      <c r="A14" s="9" t="s">
        <v>100</v>
      </c>
      <c r="B14" s="9"/>
      <c r="C14" s="9">
        <v>2000</v>
      </c>
      <c r="D14" s="9">
        <v>1</v>
      </c>
    </row>
    <row r="15" spans="1:4" ht="15">
      <c r="A15" s="9" t="s">
        <v>119</v>
      </c>
      <c r="B15" s="9"/>
      <c r="C15" s="9">
        <v>0</v>
      </c>
      <c r="D15" s="9">
        <v>0</v>
      </c>
    </row>
    <row r="16" spans="1:4" ht="15">
      <c r="A16" s="9" t="s">
        <v>120</v>
      </c>
      <c r="B16" s="9"/>
      <c r="C16" s="9">
        <v>2879</v>
      </c>
      <c r="D16" s="9">
        <v>2945</v>
      </c>
    </row>
    <row r="17" spans="1:4" ht="15">
      <c r="A17" s="9"/>
      <c r="B17" s="9"/>
      <c r="C17" s="9"/>
      <c r="D17" s="9"/>
    </row>
    <row r="18" spans="1:4" ht="15">
      <c r="A18" s="9" t="s">
        <v>121</v>
      </c>
      <c r="B18" s="9"/>
      <c r="C18" s="9"/>
      <c r="D18" s="9"/>
    </row>
    <row r="19" spans="1:4" ht="15">
      <c r="A19" s="9" t="s">
        <v>79</v>
      </c>
      <c r="B19" s="9"/>
      <c r="C19" s="9">
        <v>9505</v>
      </c>
      <c r="D19" s="9">
        <v>9232</v>
      </c>
    </row>
    <row r="20" spans="1:4" ht="15">
      <c r="A20" s="9" t="s">
        <v>80</v>
      </c>
      <c r="B20" s="9"/>
      <c r="C20" s="9">
        <v>9059</v>
      </c>
      <c r="D20" s="9">
        <v>7257</v>
      </c>
    </row>
    <row r="21" spans="1:4" ht="15">
      <c r="A21" s="51" t="s">
        <v>81</v>
      </c>
      <c r="B21" s="9"/>
      <c r="C21" s="9">
        <v>1725</v>
      </c>
      <c r="D21" s="9">
        <v>4142</v>
      </c>
    </row>
    <row r="22" spans="1:4" ht="15">
      <c r="A22" s="9" t="s">
        <v>82</v>
      </c>
      <c r="B22" s="10"/>
      <c r="C22" s="9">
        <v>5822</v>
      </c>
      <c r="D22" s="9">
        <v>6981</v>
      </c>
    </row>
    <row r="23" spans="1:4" ht="15">
      <c r="A23" s="9" t="s">
        <v>107</v>
      </c>
      <c r="B23" s="10"/>
      <c r="C23" s="5">
        <v>171</v>
      </c>
      <c r="D23" s="9">
        <v>117</v>
      </c>
    </row>
    <row r="24" spans="1:4" ht="15">
      <c r="A24" s="9" t="s">
        <v>83</v>
      </c>
      <c r="B24" s="9"/>
      <c r="C24" s="9">
        <v>2567</v>
      </c>
      <c r="D24" s="9">
        <v>4423</v>
      </c>
    </row>
    <row r="25" spans="1:4" ht="15">
      <c r="A25" s="9" t="s">
        <v>62</v>
      </c>
      <c r="B25" s="11"/>
      <c r="C25" s="12">
        <v>28849</v>
      </c>
      <c r="D25" s="12">
        <v>32152</v>
      </c>
    </row>
    <row r="26" spans="1:4" ht="15">
      <c r="A26" s="9"/>
      <c r="B26" s="9"/>
      <c r="C26" s="9"/>
      <c r="D26" s="9"/>
    </row>
    <row r="27" spans="1:4" ht="15">
      <c r="A27" s="9" t="s">
        <v>122</v>
      </c>
      <c r="B27" s="9"/>
      <c r="C27" s="9"/>
      <c r="D27" s="9"/>
    </row>
    <row r="28" spans="1:4" ht="15">
      <c r="A28" s="9" t="s">
        <v>84</v>
      </c>
      <c r="B28" s="9"/>
      <c r="C28" s="9">
        <v>2818</v>
      </c>
      <c r="D28" s="9">
        <v>2756</v>
      </c>
    </row>
    <row r="29" spans="1:4" ht="15">
      <c r="A29" s="52" t="s">
        <v>85</v>
      </c>
      <c r="B29" s="9"/>
      <c r="C29" s="9">
        <v>1792</v>
      </c>
      <c r="D29" s="9">
        <v>2519</v>
      </c>
    </row>
    <row r="30" spans="1:4" ht="15">
      <c r="A30" s="13" t="s">
        <v>86</v>
      </c>
      <c r="B30" s="9"/>
      <c r="C30" s="9">
        <v>761</v>
      </c>
      <c r="D30" s="9">
        <v>1288</v>
      </c>
    </row>
    <row r="31" spans="1:4" ht="15">
      <c r="A31" s="51" t="s">
        <v>87</v>
      </c>
      <c r="B31" s="9"/>
      <c r="C31" s="9">
        <v>288</v>
      </c>
      <c r="D31" s="9">
        <v>561</v>
      </c>
    </row>
    <row r="32" spans="1:4" ht="15">
      <c r="A32" s="13" t="s">
        <v>88</v>
      </c>
      <c r="B32" s="9"/>
      <c r="C32" s="9">
        <v>258</v>
      </c>
      <c r="D32" s="54">
        <v>0</v>
      </c>
    </row>
    <row r="33" spans="1:4" ht="15">
      <c r="A33" s="13" t="s">
        <v>89</v>
      </c>
      <c r="B33" s="9"/>
      <c r="C33" s="5">
        <v>0</v>
      </c>
      <c r="D33" s="5">
        <v>72</v>
      </c>
    </row>
    <row r="34" spans="1:4" ht="15">
      <c r="A34" s="9" t="s">
        <v>63</v>
      </c>
      <c r="B34" s="11"/>
      <c r="C34" s="12">
        <v>5917</v>
      </c>
      <c r="D34" s="12">
        <v>7196</v>
      </c>
    </row>
    <row r="35" spans="1:4" ht="15">
      <c r="A35" s="9"/>
      <c r="B35" s="9"/>
      <c r="C35" s="9"/>
      <c r="D35" s="9"/>
    </row>
    <row r="36" spans="1:4" ht="15">
      <c r="A36" s="9" t="s">
        <v>64</v>
      </c>
      <c r="B36" s="9"/>
      <c r="C36" s="9">
        <v>22932</v>
      </c>
      <c r="D36" s="9">
        <v>24956</v>
      </c>
    </row>
    <row r="37" spans="1:4" ht="15">
      <c r="A37" s="9"/>
      <c r="B37" s="9"/>
      <c r="C37" s="9"/>
      <c r="D37" s="9"/>
    </row>
    <row r="38" spans="1:4" ht="15.75" thickBot="1">
      <c r="A38" s="9"/>
      <c r="B38" s="11"/>
      <c r="C38" s="14">
        <v>71946</v>
      </c>
      <c r="D38" s="14">
        <v>73311</v>
      </c>
    </row>
    <row r="39" spans="1:4" ht="15.75" thickTop="1">
      <c r="A39" s="9"/>
      <c r="B39" s="9"/>
      <c r="C39" s="9"/>
      <c r="D39" s="9"/>
    </row>
    <row r="40" spans="1:4" ht="15">
      <c r="A40" s="9" t="s">
        <v>65</v>
      </c>
      <c r="B40" s="9"/>
      <c r="C40" s="9"/>
      <c r="D40" s="9"/>
    </row>
    <row r="41" spans="1:4" ht="15">
      <c r="A41" s="9" t="s">
        <v>123</v>
      </c>
      <c r="B41" s="9"/>
      <c r="C41" s="9">
        <v>50323</v>
      </c>
      <c r="D41" s="9">
        <v>50323</v>
      </c>
    </row>
    <row r="42" spans="1:4" ht="15">
      <c r="A42" s="9" t="s">
        <v>124</v>
      </c>
      <c r="B42" s="9"/>
      <c r="C42" s="9">
        <v>5612.297</v>
      </c>
      <c r="D42" s="9">
        <v>5612</v>
      </c>
    </row>
    <row r="43" spans="1:4" ht="15">
      <c r="A43" s="9" t="s">
        <v>125</v>
      </c>
      <c r="B43" s="11"/>
      <c r="C43" s="11">
        <v>10181</v>
      </c>
      <c r="D43" s="11">
        <v>12458</v>
      </c>
    </row>
    <row r="44" spans="1:4" ht="15">
      <c r="A44" s="9" t="s">
        <v>126</v>
      </c>
      <c r="B44" s="11"/>
      <c r="C44" s="11">
        <v>60</v>
      </c>
      <c r="D44" s="11">
        <v>-194</v>
      </c>
    </row>
    <row r="45" spans="1:4" ht="15">
      <c r="A45" s="9" t="s">
        <v>127</v>
      </c>
      <c r="B45" s="11"/>
      <c r="C45" s="11">
        <v>50</v>
      </c>
      <c r="D45" s="11">
        <v>50</v>
      </c>
    </row>
    <row r="46" spans="1:4" ht="15">
      <c r="A46" s="9" t="s">
        <v>128</v>
      </c>
      <c r="B46" s="11"/>
      <c r="C46" s="15">
        <v>67</v>
      </c>
      <c r="D46" s="15">
        <v>67.47</v>
      </c>
    </row>
    <row r="47" spans="1:4" ht="15">
      <c r="A47" s="9" t="s">
        <v>137</v>
      </c>
      <c r="B47" s="11"/>
      <c r="C47" s="9">
        <v>66293.29699999999</v>
      </c>
      <c r="D47" s="9">
        <v>68316.47</v>
      </c>
    </row>
    <row r="48" spans="1:4" ht="15">
      <c r="A48" s="9"/>
      <c r="B48" s="9"/>
      <c r="C48" s="9"/>
      <c r="D48" s="9"/>
    </row>
    <row r="49" spans="1:4" ht="15">
      <c r="A49" s="9" t="s">
        <v>129</v>
      </c>
      <c r="B49" s="9"/>
      <c r="C49" s="9">
        <v>4558</v>
      </c>
      <c r="D49" s="9">
        <v>4558</v>
      </c>
    </row>
    <row r="50" spans="1:4" ht="15">
      <c r="A50" s="9" t="s">
        <v>130</v>
      </c>
      <c r="B50" s="9"/>
      <c r="C50" s="9">
        <v>70</v>
      </c>
      <c r="D50" s="9">
        <v>61</v>
      </c>
    </row>
    <row r="51" spans="1:4" ht="15">
      <c r="A51" s="9" t="s">
        <v>131</v>
      </c>
      <c r="B51" s="9"/>
      <c r="C51" s="9">
        <v>1025</v>
      </c>
      <c r="D51" s="9">
        <v>376</v>
      </c>
    </row>
    <row r="52" spans="1:4" ht="15">
      <c r="A52" s="9"/>
      <c r="B52" s="9"/>
      <c r="C52" s="9"/>
      <c r="D52" s="9"/>
    </row>
    <row r="53" spans="1:4" ht="15.75" thickBot="1">
      <c r="A53" s="9"/>
      <c r="B53" s="11"/>
      <c r="C53" s="14">
        <v>71946.29699999999</v>
      </c>
      <c r="D53" s="14">
        <v>73311.47</v>
      </c>
    </row>
    <row r="54" spans="1:4" ht="15.75" thickTop="1">
      <c r="A54" s="9"/>
      <c r="B54" s="11"/>
      <c r="C54" s="11"/>
      <c r="D54" s="11"/>
    </row>
    <row r="55" spans="1:4" ht="15">
      <c r="A55" s="9" t="s">
        <v>21</v>
      </c>
      <c r="B55" s="11"/>
      <c r="C55" s="16">
        <v>1.2601454007114041</v>
      </c>
      <c r="D55" s="16">
        <v>1.2990376169942173</v>
      </c>
    </row>
    <row r="56" spans="1:4" ht="15">
      <c r="A56" s="9"/>
      <c r="B56" s="11"/>
      <c r="C56" s="11"/>
      <c r="D56" s="11"/>
    </row>
    <row r="57" spans="1:4" ht="15">
      <c r="A57" s="7" t="s">
        <v>66</v>
      </c>
      <c r="B57" s="11"/>
      <c r="C57" s="11"/>
      <c r="D57" s="11"/>
    </row>
    <row r="58" spans="1:4" ht="15">
      <c r="A58" s="7" t="s">
        <v>101</v>
      </c>
      <c r="B58" s="11"/>
      <c r="C58" s="11"/>
      <c r="D58" s="1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workbookViewId="0" topLeftCell="A1">
      <selection activeCell="A51" sqref="A51"/>
    </sheetView>
  </sheetViews>
  <sheetFormatPr defaultColWidth="9.140625" defaultRowHeight="12.75"/>
  <cols>
    <col min="1" max="1" width="61.7109375" style="0" customWidth="1"/>
    <col min="2" max="2" width="0.5625" style="0" customWidth="1"/>
    <col min="3" max="3" width="11.7109375" style="0" bestFit="1" customWidth="1"/>
    <col min="4" max="4" width="0.71875" style="0" customWidth="1"/>
  </cols>
  <sheetData>
    <row r="1" spans="1:4" ht="15">
      <c r="A1" s="2" t="s">
        <v>0</v>
      </c>
      <c r="B1" s="1"/>
      <c r="C1" s="1"/>
      <c r="D1" s="1"/>
    </row>
    <row r="2" spans="1:4" ht="15">
      <c r="A2" s="2" t="s">
        <v>1</v>
      </c>
      <c r="B2" s="1"/>
      <c r="C2" s="1"/>
      <c r="D2" s="1"/>
    </row>
    <row r="3" spans="1:4" ht="15">
      <c r="A3" s="2" t="s">
        <v>2</v>
      </c>
      <c r="B3" s="1"/>
      <c r="C3" s="1"/>
      <c r="D3" s="1"/>
    </row>
    <row r="4" spans="1:4" ht="15">
      <c r="A4" s="1"/>
      <c r="B4" s="1"/>
      <c r="C4" s="1"/>
      <c r="D4" s="8"/>
    </row>
    <row r="5" spans="1:4" ht="15">
      <c r="A5" s="2" t="s">
        <v>33</v>
      </c>
      <c r="B5" s="1"/>
      <c r="C5" s="1"/>
      <c r="D5" s="8"/>
    </row>
    <row r="6" spans="1:4" ht="15">
      <c r="A6" s="2" t="s">
        <v>116</v>
      </c>
      <c r="B6" s="1"/>
      <c r="C6" s="1"/>
      <c r="D6" s="8"/>
    </row>
    <row r="7" spans="1:4" ht="15">
      <c r="A7" s="1"/>
      <c r="B7" s="1"/>
      <c r="C7" s="1"/>
      <c r="D7" s="8"/>
    </row>
    <row r="8" spans="1:4" ht="15">
      <c r="A8" s="1"/>
      <c r="B8" s="1"/>
      <c r="C8" s="56" t="s">
        <v>134</v>
      </c>
      <c r="D8" s="8"/>
    </row>
    <row r="9" spans="1:4" ht="15">
      <c r="A9" s="1"/>
      <c r="B9" s="2"/>
      <c r="C9" s="56" t="s">
        <v>102</v>
      </c>
      <c r="D9" s="8"/>
    </row>
    <row r="10" spans="1:4" ht="15">
      <c r="A10" s="1"/>
      <c r="B10" s="2"/>
      <c r="C10" s="56" t="s">
        <v>118</v>
      </c>
      <c r="D10" s="8"/>
    </row>
    <row r="11" spans="1:4" ht="15">
      <c r="A11" s="1"/>
      <c r="B11" s="1"/>
      <c r="C11" s="56" t="s">
        <v>16</v>
      </c>
      <c r="D11" s="8"/>
    </row>
    <row r="12" spans="1:4" ht="15">
      <c r="A12" s="1" t="s">
        <v>103</v>
      </c>
      <c r="B12" s="1"/>
      <c r="C12" s="17">
        <v>-1560</v>
      </c>
      <c r="D12" s="8"/>
    </row>
    <row r="13" spans="1:4" ht="15">
      <c r="A13" s="18" t="s">
        <v>67</v>
      </c>
      <c r="B13" s="1"/>
      <c r="C13" s="19"/>
      <c r="D13" s="8"/>
    </row>
    <row r="14" spans="1:4" ht="15">
      <c r="A14" s="20" t="s">
        <v>133</v>
      </c>
      <c r="B14" s="1"/>
      <c r="C14" s="19">
        <v>66</v>
      </c>
      <c r="D14" s="8"/>
    </row>
    <row r="15" spans="1:4" ht="15">
      <c r="A15" s="20" t="s">
        <v>35</v>
      </c>
      <c r="B15" s="1"/>
      <c r="C15" s="19">
        <v>2425</v>
      </c>
      <c r="D15" s="8"/>
    </row>
    <row r="16" spans="1:4" ht="15">
      <c r="A16" s="20" t="s">
        <v>36</v>
      </c>
      <c r="B16" s="1"/>
      <c r="C16" s="19">
        <v>255</v>
      </c>
      <c r="D16" s="8"/>
    </row>
    <row r="17" spans="1:4" ht="15">
      <c r="A17" s="20" t="s">
        <v>37</v>
      </c>
      <c r="B17" s="1"/>
      <c r="C17" s="19">
        <v>-59</v>
      </c>
      <c r="D17" s="8"/>
    </row>
    <row r="18" spans="1:4" ht="15">
      <c r="A18" s="23" t="s">
        <v>78</v>
      </c>
      <c r="B18" s="1"/>
      <c r="C18" s="31">
        <v>254</v>
      </c>
      <c r="D18" s="8"/>
    </row>
    <row r="19" spans="1:4" ht="15">
      <c r="A19" s="25" t="s">
        <v>104</v>
      </c>
      <c r="B19" s="1"/>
      <c r="C19" s="26">
        <v>1381</v>
      </c>
      <c r="D19" s="8"/>
    </row>
    <row r="20" spans="1:4" ht="15">
      <c r="A20" s="25"/>
      <c r="B20" s="1"/>
      <c r="C20" s="26"/>
      <c r="D20" s="8"/>
    </row>
    <row r="21" spans="1:4" ht="15">
      <c r="A21" s="53" t="s">
        <v>105</v>
      </c>
      <c r="B21" s="1"/>
      <c r="C21" s="27"/>
      <c r="D21" s="8"/>
    </row>
    <row r="22" spans="1:4" ht="15">
      <c r="A22" s="20" t="s">
        <v>38</v>
      </c>
      <c r="B22" s="1"/>
      <c r="C22" s="19">
        <v>-273</v>
      </c>
      <c r="D22" s="8"/>
    </row>
    <row r="23" spans="1:4" ht="15">
      <c r="A23" s="20" t="s">
        <v>39</v>
      </c>
      <c r="B23" s="1"/>
      <c r="C23" s="19">
        <v>-2602</v>
      </c>
      <c r="D23" s="8"/>
    </row>
    <row r="24" spans="1:4" ht="15">
      <c r="A24" s="20" t="s">
        <v>40</v>
      </c>
      <c r="B24" s="1"/>
      <c r="C24" s="31">
        <v>1480</v>
      </c>
      <c r="D24" s="8"/>
    </row>
    <row r="25" spans="1:4" ht="15">
      <c r="A25" s="28" t="s">
        <v>41</v>
      </c>
      <c r="B25" s="1"/>
      <c r="C25" s="26">
        <v>-14</v>
      </c>
      <c r="D25" s="8"/>
    </row>
    <row r="26" spans="1:4" ht="15">
      <c r="A26" s="29"/>
      <c r="B26" s="1"/>
      <c r="C26" s="19"/>
      <c r="D26" s="8"/>
    </row>
    <row r="27" spans="1:4" ht="15">
      <c r="A27" s="20" t="s">
        <v>42</v>
      </c>
      <c r="B27" s="1"/>
      <c r="C27" s="22">
        <v>-252</v>
      </c>
      <c r="D27" s="8"/>
    </row>
    <row r="28" spans="1:4" ht="15">
      <c r="A28" s="20" t="s">
        <v>43</v>
      </c>
      <c r="B28" s="1"/>
      <c r="C28" s="24">
        <v>-255</v>
      </c>
      <c r="D28" s="8"/>
    </row>
    <row r="29" spans="1:4" ht="15">
      <c r="A29" s="25" t="s">
        <v>44</v>
      </c>
      <c r="B29" s="1"/>
      <c r="C29" s="26">
        <v>-521</v>
      </c>
      <c r="D29" s="8"/>
    </row>
    <row r="30" spans="1:4" ht="15">
      <c r="A30" s="27"/>
      <c r="B30" s="1"/>
      <c r="C30" s="19"/>
      <c r="D30" s="8"/>
    </row>
    <row r="31" spans="1:4" ht="15">
      <c r="A31" s="29" t="s">
        <v>45</v>
      </c>
      <c r="B31" s="1"/>
      <c r="C31" s="19"/>
      <c r="D31" s="8"/>
    </row>
    <row r="32" spans="1:4" ht="15">
      <c r="A32" s="20" t="s">
        <v>46</v>
      </c>
      <c r="B32" s="1"/>
      <c r="C32" s="19">
        <v>59</v>
      </c>
      <c r="D32" s="8"/>
    </row>
    <row r="33" spans="1:4" ht="15">
      <c r="A33" s="20" t="s">
        <v>47</v>
      </c>
      <c r="B33" s="1"/>
      <c r="C33" s="19">
        <v>67</v>
      </c>
      <c r="D33" s="8"/>
    </row>
    <row r="34" spans="1:4" ht="15">
      <c r="A34" s="20" t="s">
        <v>48</v>
      </c>
      <c r="B34" s="1"/>
      <c r="C34" s="31">
        <v>-1901</v>
      </c>
      <c r="D34" s="8"/>
    </row>
    <row r="35" spans="1:4" ht="15">
      <c r="A35" s="25" t="s">
        <v>49</v>
      </c>
      <c r="B35" s="1"/>
      <c r="C35" s="26">
        <v>-1775</v>
      </c>
      <c r="D35" s="8"/>
    </row>
    <row r="36" spans="1:4" ht="15">
      <c r="A36" s="27"/>
      <c r="B36" s="1"/>
      <c r="C36" s="19"/>
      <c r="D36" s="8"/>
    </row>
    <row r="37" spans="1:4" ht="15">
      <c r="A37" s="29" t="s">
        <v>50</v>
      </c>
      <c r="B37" s="1"/>
      <c r="C37" s="19"/>
      <c r="D37" s="8"/>
    </row>
    <row r="38" spans="1:4" ht="15">
      <c r="A38" s="20" t="s">
        <v>135</v>
      </c>
      <c r="B38" s="1"/>
      <c r="C38" s="19">
        <v>550</v>
      </c>
      <c r="D38" s="8"/>
    </row>
    <row r="39" spans="1:4" ht="15">
      <c r="A39" s="20" t="s">
        <v>136</v>
      </c>
      <c r="B39" s="1"/>
      <c r="C39" s="19">
        <v>-467</v>
      </c>
      <c r="D39" s="8"/>
    </row>
    <row r="40" spans="1:4" ht="15">
      <c r="A40" s="20" t="s">
        <v>51</v>
      </c>
      <c r="B40" s="1"/>
      <c r="C40" s="19">
        <v>-726</v>
      </c>
      <c r="D40" s="8"/>
    </row>
    <row r="41" spans="1:4" ht="15">
      <c r="A41" s="20" t="s">
        <v>52</v>
      </c>
      <c r="B41" s="1"/>
      <c r="C41" s="31">
        <v>-334</v>
      </c>
      <c r="D41" s="8"/>
    </row>
    <row r="42" spans="1:4" ht="15">
      <c r="A42" s="25" t="s">
        <v>53</v>
      </c>
      <c r="B42" s="1"/>
      <c r="C42" s="32">
        <v>-977</v>
      </c>
      <c r="D42" s="8"/>
    </row>
    <row r="43" spans="1:4" ht="15">
      <c r="A43" s="29"/>
      <c r="B43" s="1"/>
      <c r="C43" s="33"/>
      <c r="D43" s="8"/>
    </row>
    <row r="44" spans="1:4" ht="15">
      <c r="A44" s="29" t="s">
        <v>112</v>
      </c>
      <c r="B44" s="1"/>
      <c r="C44" s="19">
        <v>-3273</v>
      </c>
      <c r="D44" s="8"/>
    </row>
    <row r="45" spans="1:4" ht="15">
      <c r="A45" s="29" t="s">
        <v>17</v>
      </c>
      <c r="B45" s="1"/>
      <c r="C45" s="19"/>
      <c r="D45" s="8"/>
    </row>
    <row r="46" spans="1:4" ht="15">
      <c r="A46" s="29" t="s">
        <v>113</v>
      </c>
      <c r="B46" s="1"/>
      <c r="C46" s="34">
        <v>11204</v>
      </c>
      <c r="D46" s="55"/>
    </row>
    <row r="47" spans="1:4" ht="15">
      <c r="A47" s="29"/>
      <c r="B47" s="1"/>
      <c r="C47" s="34"/>
      <c r="D47" s="55"/>
    </row>
    <row r="48" spans="1:4" ht="15">
      <c r="A48" s="29" t="s">
        <v>54</v>
      </c>
      <c r="B48" s="1"/>
      <c r="C48" s="19"/>
      <c r="D48" s="8"/>
    </row>
    <row r="49" spans="1:4" ht="15.75" thickBot="1">
      <c r="A49" s="29" t="s">
        <v>117</v>
      </c>
      <c r="B49" s="1"/>
      <c r="C49" s="35">
        <v>7931</v>
      </c>
      <c r="D49" s="55" t="s">
        <v>111</v>
      </c>
    </row>
    <row r="50" spans="1:4" ht="15.75" thickTop="1">
      <c r="A50" s="21"/>
      <c r="B50" s="1"/>
      <c r="C50" s="19"/>
      <c r="D50" s="8"/>
    </row>
    <row r="51" spans="1:4" ht="15">
      <c r="A51" s="7" t="s">
        <v>68</v>
      </c>
      <c r="B51" s="1"/>
      <c r="C51" s="1"/>
      <c r="D51" s="1"/>
    </row>
    <row r="52" spans="1:4" ht="15">
      <c r="A52" s="7" t="s">
        <v>95</v>
      </c>
      <c r="B52" s="1"/>
      <c r="C52" s="1"/>
      <c r="D52" s="1"/>
    </row>
    <row r="53" spans="1:4" ht="15">
      <c r="A53" s="1"/>
      <c r="B53" s="1"/>
      <c r="C53" s="1"/>
      <c r="D53" s="1"/>
    </row>
    <row r="54" spans="1:4" ht="15">
      <c r="A54" s="1" t="s">
        <v>142</v>
      </c>
      <c r="B54" s="1"/>
      <c r="C54" s="1"/>
      <c r="D54" s="1"/>
    </row>
    <row r="55" spans="1:4" ht="15">
      <c r="A55" s="1" t="s">
        <v>115</v>
      </c>
      <c r="B55" s="1"/>
      <c r="C55" s="1"/>
      <c r="D55" s="1"/>
    </row>
    <row r="56" spans="1:4" ht="15">
      <c r="A56" s="1"/>
      <c r="B56" s="1"/>
      <c r="C56" s="1"/>
      <c r="D56" s="1"/>
    </row>
  </sheetData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workbookViewId="0" topLeftCell="A13">
      <selection activeCell="A20" sqref="A20"/>
    </sheetView>
  </sheetViews>
  <sheetFormatPr defaultColWidth="9.140625" defaultRowHeight="12.75"/>
  <cols>
    <col min="1" max="1" width="9.140625" style="1" customWidth="1"/>
    <col min="2" max="2" width="33.00390625" style="1" customWidth="1"/>
    <col min="3" max="3" width="8.140625" style="1" customWidth="1"/>
    <col min="4" max="4" width="8.7109375" style="1" bestFit="1" customWidth="1"/>
    <col min="5" max="5" width="9.421875" style="1" bestFit="1" customWidth="1"/>
    <col min="6" max="6" width="14.00390625" style="1" bestFit="1" customWidth="1"/>
    <col min="7" max="7" width="12.00390625" style="1" bestFit="1" customWidth="1"/>
    <col min="8" max="9" width="9.00390625" style="1" bestFit="1" customWidth="1"/>
    <col min="10" max="10" width="13.28125" style="1" bestFit="1" customWidth="1"/>
    <col min="11" max="11" width="8.7109375" style="1" bestFit="1" customWidth="1"/>
    <col min="12" max="12" width="14.57421875" style="1" customWidth="1"/>
    <col min="13" max="16384" width="9.140625" style="1" customWidth="1"/>
  </cols>
  <sheetData>
    <row r="1" ht="15">
      <c r="A1" s="2" t="s">
        <v>0</v>
      </c>
    </row>
    <row r="2" ht="15">
      <c r="A2" s="2" t="s">
        <v>1</v>
      </c>
    </row>
    <row r="3" ht="15">
      <c r="A3" s="2" t="s">
        <v>2</v>
      </c>
    </row>
    <row r="4" ht="15"/>
    <row r="5" ht="15">
      <c r="A5" s="2" t="s">
        <v>22</v>
      </c>
    </row>
    <row r="6" ht="15">
      <c r="A6" s="2" t="s">
        <v>116</v>
      </c>
    </row>
    <row r="7" ht="15"/>
    <row r="8" spans="5:9" ht="15">
      <c r="E8" s="62" t="s">
        <v>31</v>
      </c>
      <c r="F8" s="62"/>
      <c r="G8" s="62"/>
      <c r="H8" s="62"/>
      <c r="I8" s="62"/>
    </row>
    <row r="9" spans="7:10" ht="15">
      <c r="G9" s="56" t="s">
        <v>57</v>
      </c>
      <c r="H9" s="56"/>
      <c r="I9" s="8"/>
      <c r="J9" s="59" t="s">
        <v>32</v>
      </c>
    </row>
    <row r="10" spans="1:11" ht="15">
      <c r="A10" s="2" t="s">
        <v>76</v>
      </c>
      <c r="D10" s="56" t="s">
        <v>23</v>
      </c>
      <c r="E10" s="56" t="s">
        <v>25</v>
      </c>
      <c r="F10" s="56" t="s">
        <v>55</v>
      </c>
      <c r="G10" s="56" t="s">
        <v>58</v>
      </c>
      <c r="H10" s="56" t="s">
        <v>60</v>
      </c>
      <c r="I10" s="56" t="s">
        <v>59</v>
      </c>
      <c r="J10" s="56" t="s">
        <v>28</v>
      </c>
      <c r="K10" s="56"/>
    </row>
    <row r="11" spans="4:11" ht="15">
      <c r="D11" s="56" t="s">
        <v>24</v>
      </c>
      <c r="E11" s="56" t="s">
        <v>26</v>
      </c>
      <c r="F11" s="56" t="s">
        <v>56</v>
      </c>
      <c r="G11" s="56" t="s">
        <v>27</v>
      </c>
      <c r="H11" s="56" t="s">
        <v>27</v>
      </c>
      <c r="I11" s="56" t="s">
        <v>27</v>
      </c>
      <c r="J11" s="56" t="s">
        <v>29</v>
      </c>
      <c r="K11" s="56" t="s">
        <v>30</v>
      </c>
    </row>
    <row r="12" spans="4:11" ht="15">
      <c r="D12" s="56" t="s">
        <v>7</v>
      </c>
      <c r="E12" s="56" t="s">
        <v>7</v>
      </c>
      <c r="F12" s="56" t="s">
        <v>7</v>
      </c>
      <c r="G12" s="56" t="str">
        <f>F12</f>
        <v>RM'000</v>
      </c>
      <c r="H12" s="56" t="str">
        <f>G12</f>
        <v>RM'000</v>
      </c>
      <c r="I12" s="56" t="s">
        <v>7</v>
      </c>
      <c r="J12" s="56" t="s">
        <v>7</v>
      </c>
      <c r="K12" s="56" t="s">
        <v>7</v>
      </c>
    </row>
    <row r="13" ht="15">
      <c r="A13" s="4" t="s">
        <v>138</v>
      </c>
    </row>
    <row r="14" spans="1:11" ht="15">
      <c r="A14" s="1" t="s">
        <v>139</v>
      </c>
      <c r="D14" s="5">
        <v>50323</v>
      </c>
      <c r="E14" s="5">
        <v>5612</v>
      </c>
      <c r="F14" s="5">
        <v>67</v>
      </c>
      <c r="G14" s="5">
        <v>-194</v>
      </c>
      <c r="H14" s="5"/>
      <c r="I14" s="5">
        <v>50</v>
      </c>
      <c r="J14" s="5">
        <v>12458</v>
      </c>
      <c r="K14" s="5">
        <f>SUM(D14:J14)</f>
        <v>68316</v>
      </c>
    </row>
    <row r="15" spans="4:11" ht="15">
      <c r="D15" s="5"/>
      <c r="E15" s="5"/>
      <c r="F15" s="5"/>
      <c r="G15" s="5"/>
      <c r="H15" s="5"/>
      <c r="I15" s="5"/>
      <c r="J15" s="5"/>
      <c r="K15" s="5"/>
    </row>
    <row r="16" spans="1:11" ht="15">
      <c r="A16" s="1" t="s">
        <v>145</v>
      </c>
      <c r="D16" s="63"/>
      <c r="E16" s="63"/>
      <c r="F16" s="63"/>
      <c r="G16" s="63"/>
      <c r="H16" s="63"/>
      <c r="I16" s="63"/>
      <c r="J16" s="63">
        <v>-600</v>
      </c>
      <c r="K16" s="63"/>
    </row>
    <row r="17" spans="1:11" ht="15">
      <c r="A17" s="1" t="s">
        <v>144</v>
      </c>
      <c r="D17" s="5">
        <f>D14</f>
        <v>50323</v>
      </c>
      <c r="E17" s="5">
        <f>E14</f>
        <v>5612</v>
      </c>
      <c r="F17" s="5">
        <f>F14</f>
        <v>67</v>
      </c>
      <c r="G17" s="5">
        <f>G14</f>
        <v>-194</v>
      </c>
      <c r="H17" s="5">
        <f>H14</f>
        <v>0</v>
      </c>
      <c r="I17" s="5">
        <f>I14</f>
        <v>50</v>
      </c>
      <c r="J17" s="5">
        <f>J16+J14</f>
        <v>11858</v>
      </c>
      <c r="K17" s="5">
        <f>SUM(D17:J17)</f>
        <v>67716</v>
      </c>
    </row>
    <row r="18" spans="4:11" ht="15">
      <c r="D18" s="5"/>
      <c r="E18" s="5"/>
      <c r="F18" s="5"/>
      <c r="G18" s="5"/>
      <c r="H18" s="5"/>
      <c r="I18" s="5"/>
      <c r="J18" s="5"/>
      <c r="K18" s="5"/>
    </row>
    <row r="19" spans="1:11" ht="15">
      <c r="A19" s="1" t="s">
        <v>140</v>
      </c>
      <c r="D19" s="5"/>
      <c r="E19" s="5"/>
      <c r="F19" s="5"/>
      <c r="G19" s="5"/>
      <c r="H19" s="5"/>
      <c r="I19" s="5"/>
      <c r="J19" s="5">
        <f>'P&amp;L'!F39</f>
        <v>-1677</v>
      </c>
      <c r="K19" s="5">
        <f>SUM(D19:J19)</f>
        <v>-1677</v>
      </c>
    </row>
    <row r="20" spans="1:11" ht="15">
      <c r="A20" s="1" t="s">
        <v>106</v>
      </c>
      <c r="D20" s="5"/>
      <c r="E20" s="5"/>
      <c r="F20" s="5"/>
      <c r="G20" s="5">
        <v>254</v>
      </c>
      <c r="H20" s="5"/>
      <c r="I20" s="5"/>
      <c r="J20" s="5"/>
      <c r="K20" s="5">
        <f>G20</f>
        <v>254</v>
      </c>
    </row>
    <row r="21" ht="15">
      <c r="K21" s="5"/>
    </row>
    <row r="22" ht="15"/>
    <row r="23" spans="1:11" ht="15.75" thickBot="1">
      <c r="A23" s="1" t="s">
        <v>141</v>
      </c>
      <c r="D23" s="6">
        <f>D17</f>
        <v>50323</v>
      </c>
      <c r="E23" s="6">
        <f aca="true" t="shared" si="0" ref="E23:K23">E17</f>
        <v>5612</v>
      </c>
      <c r="F23" s="6">
        <f t="shared" si="0"/>
        <v>67</v>
      </c>
      <c r="G23" s="6">
        <f>G20+G17</f>
        <v>60</v>
      </c>
      <c r="H23" s="6">
        <f t="shared" si="0"/>
        <v>0</v>
      </c>
      <c r="I23" s="6">
        <f t="shared" si="0"/>
        <v>50</v>
      </c>
      <c r="J23" s="6">
        <f>J19+J17</f>
        <v>10181</v>
      </c>
      <c r="K23" s="6">
        <f>SUM(D23:J23)</f>
        <v>66293</v>
      </c>
    </row>
    <row r="24" spans="1:16" ht="15.75" thickTop="1">
      <c r="A24" s="60"/>
      <c r="B24" s="21"/>
      <c r="C24" s="21"/>
      <c r="D24" s="57"/>
      <c r="E24" s="57"/>
      <c r="F24" s="57"/>
      <c r="G24" s="57"/>
      <c r="H24" s="57"/>
      <c r="I24" s="57"/>
      <c r="J24" s="57"/>
      <c r="K24" s="57"/>
      <c r="L24" s="21"/>
      <c r="M24" s="21"/>
      <c r="N24" s="21"/>
      <c r="O24" s="21"/>
      <c r="P24" s="21"/>
    </row>
    <row r="25" spans="1:16" ht="15">
      <c r="A25" s="23" t="s">
        <v>143</v>
      </c>
      <c r="B25" s="21"/>
      <c r="C25" s="21"/>
      <c r="D25" s="57"/>
      <c r="E25" s="57"/>
      <c r="F25" s="57"/>
      <c r="G25" s="57"/>
      <c r="H25" s="57"/>
      <c r="I25" s="57"/>
      <c r="J25" s="57"/>
      <c r="K25" s="57"/>
      <c r="L25" s="21"/>
      <c r="M25" s="21"/>
      <c r="N25" s="21"/>
      <c r="O25" s="21"/>
      <c r="P25" s="21"/>
    </row>
    <row r="26" spans="1:16" ht="15">
      <c r="A26" s="60"/>
      <c r="B26" s="21"/>
      <c r="C26" s="21"/>
      <c r="D26" s="57"/>
      <c r="E26" s="57"/>
      <c r="F26" s="57"/>
      <c r="G26" s="57"/>
      <c r="H26" s="57"/>
      <c r="I26" s="57"/>
      <c r="J26" s="57"/>
      <c r="K26" s="21"/>
      <c r="L26" s="21"/>
      <c r="M26" s="21"/>
      <c r="N26" s="21"/>
      <c r="O26" s="21"/>
      <c r="P26" s="21"/>
    </row>
    <row r="27" spans="1:16" ht="15">
      <c r="A27" s="7" t="s">
        <v>114</v>
      </c>
      <c r="B27" s="21"/>
      <c r="C27" s="21"/>
      <c r="D27" s="57"/>
      <c r="E27" s="57"/>
      <c r="F27" s="57"/>
      <c r="G27" s="57"/>
      <c r="H27" s="57"/>
      <c r="I27" s="57"/>
      <c r="J27" s="57"/>
      <c r="K27" s="57"/>
      <c r="L27" s="21"/>
      <c r="M27" s="21"/>
      <c r="N27" s="21"/>
      <c r="O27" s="21"/>
      <c r="P27" s="21"/>
    </row>
    <row r="28" spans="1:16" ht="15">
      <c r="A28" s="7" t="s">
        <v>17</v>
      </c>
      <c r="B28" s="21"/>
      <c r="C28" s="21"/>
      <c r="D28" s="57"/>
      <c r="E28" s="57"/>
      <c r="F28" s="57"/>
      <c r="G28" s="57"/>
      <c r="H28" s="57"/>
      <c r="I28" s="57"/>
      <c r="J28" s="57"/>
      <c r="K28" s="57"/>
      <c r="L28" s="21"/>
      <c r="M28" s="21"/>
      <c r="N28" s="21"/>
      <c r="O28" s="21"/>
      <c r="P28" s="21"/>
    </row>
    <row r="29" spans="1:16" ht="15">
      <c r="A29" s="21"/>
      <c r="B29" s="21"/>
      <c r="C29" s="21"/>
      <c r="D29" s="57"/>
      <c r="E29" s="57"/>
      <c r="F29" s="57"/>
      <c r="G29" s="57"/>
      <c r="H29" s="57"/>
      <c r="I29" s="57"/>
      <c r="J29" s="57"/>
      <c r="K29" s="57"/>
      <c r="L29" s="21"/>
      <c r="M29" s="21"/>
      <c r="N29" s="21"/>
      <c r="O29" s="21"/>
      <c r="P29" s="21"/>
    </row>
    <row r="30" spans="1:16" ht="15">
      <c r="A30" s="21"/>
      <c r="B30" s="21"/>
      <c r="C30" s="21"/>
      <c r="D30" s="57"/>
      <c r="E30" s="57"/>
      <c r="F30" s="57"/>
      <c r="G30" s="57"/>
      <c r="H30" s="57"/>
      <c r="I30" s="57"/>
      <c r="J30" s="57"/>
      <c r="K30" s="57"/>
      <c r="L30" s="21"/>
      <c r="M30" s="21"/>
      <c r="N30" s="21"/>
      <c r="O30" s="21"/>
      <c r="P30" s="21"/>
    </row>
    <row r="31" spans="1:16" ht="15">
      <c r="A31" s="21"/>
      <c r="B31" s="21"/>
      <c r="C31" s="21"/>
      <c r="D31" s="57"/>
      <c r="E31" s="21"/>
      <c r="F31" s="21"/>
      <c r="G31" s="21"/>
      <c r="H31" s="21"/>
      <c r="I31" s="21"/>
      <c r="J31" s="21"/>
      <c r="K31" s="57"/>
      <c r="L31" s="21"/>
      <c r="M31" s="21"/>
      <c r="N31" s="21"/>
      <c r="O31" s="21"/>
      <c r="P31" s="21"/>
    </row>
    <row r="32" spans="1:16" ht="15">
      <c r="A32" s="21"/>
      <c r="B32" s="21"/>
      <c r="C32" s="21"/>
      <c r="D32" s="57"/>
      <c r="E32" s="57"/>
      <c r="F32" s="57"/>
      <c r="G32" s="57"/>
      <c r="H32" s="57"/>
      <c r="I32" s="57"/>
      <c r="J32" s="57"/>
      <c r="K32" s="57"/>
      <c r="L32" s="21"/>
      <c r="M32" s="21"/>
      <c r="N32" s="21"/>
      <c r="O32" s="21"/>
      <c r="P32" s="21"/>
    </row>
    <row r="33" spans="1:16" ht="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62" ht="12" customHeight="1"/>
    <row r="130" s="30" customFormat="1" ht="14.25" customHeight="1"/>
  </sheetData>
  <mergeCells count="1">
    <mergeCell ref="E8:I8"/>
  </mergeCells>
  <printOptions/>
  <pageMargins left="0.48" right="0.23" top="0.41" bottom="0.28" header="0.34" footer="0.17"/>
  <pageSetup fitToHeight="1" fitToWidth="1" horizontalDpi="600" verticalDpi="600" orientation="portrait" scale="6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Lipo Corporation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Chay Seong Cheng</dc:creator>
  <cp:keywords/>
  <dc:description/>
  <cp:lastModifiedBy>Chay Seong Cheng</cp:lastModifiedBy>
  <cp:lastPrinted>2003-02-20T10:15:58Z</cp:lastPrinted>
  <dcterms:created xsi:type="dcterms:W3CDTF">2002-11-19T03:09:40Z</dcterms:created>
  <dcterms:modified xsi:type="dcterms:W3CDTF">2003-02-20T10:16:51Z</dcterms:modified>
  <cp:category/>
  <cp:version/>
  <cp:contentType/>
  <cp:contentStatus/>
</cp:coreProperties>
</file>